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13_ncr:1_{2725AFC2-8B4E-493E-A1CF-5EEBB1F74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申込書!$BD$27:$BE$32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F30" i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<sst xmlns="http://schemas.openxmlformats.org/spreadsheetml/2006/main" count="124" uniqueCount="97">
  <si>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</si>
  <si>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</si>
  <si>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</si>
  <si>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</si>
  <si>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</si>
  <si>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</si>
  <si>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</si>
  <si>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</si>
  <si>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</si>
  <si>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</si>
  <si>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</si>
  <si>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</si>
  <si>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</si>
  <si>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</si>
  <si>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</si>
  <si>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</si>
  <si>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</si>
  <si>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</si>
  <si>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</si>
  <si>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</si>
  <si>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</si>
  <si>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</si>
  <si>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</si>
  <si>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</si>
  <si>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</si>
  <si>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</si>
  <si>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</si>
  <si>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</si>
  <si>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</si>
  <si>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</si>
  <si>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</si>
  <si>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</si>
  <si>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</si>
  <si>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</si>
  <si>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</si>
  <si>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</si>
  <si>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</si>
  <si>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</si>
  <si>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</si>
  <si>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</si>
  <si>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</si>
  <si>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</si>
  <si>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</si>
  <si>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</si>
  <si>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△　桑名市中央町3丁目38　　ヤマモリ体育館　2階会議室</t>
    <phoneticPr fontId="2"/>
  </si>
  <si>
    <t>◇　桑名市中央町3丁目79　　くわなメディアライヴ　1階多目的ホール</t>
    <phoneticPr fontId="2"/>
  </si>
  <si>
    <t>○　桑名市増田500　　　　　　　扶桑工機株式会社　本社工場</t>
    <rPh sb="5" eb="7">
      <t>マスダ</t>
    </rPh>
    <rPh sb="17" eb="21">
      <t>フソウコウキ</t>
    </rPh>
    <rPh sb="21" eb="25">
      <t>カブシキガイシャ</t>
    </rPh>
    <rPh sb="26" eb="30">
      <t>ホンシャコウジョウ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</si>
  <si>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</si>
  <si>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</si>
  <si>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</si>
  <si>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</si>
  <si>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</si>
  <si>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</si>
  <si>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</si>
  <si>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</si>
  <si>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</si>
  <si>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</si>
  <si>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足場組立等作業従事者 特別教育　</t>
    <rPh sb="0" eb="2">
      <t>アシバ</t>
    </rPh>
    <rPh sb="2" eb="4">
      <t>クミタ</t>
    </rPh>
    <rPh sb="4" eb="5">
      <t>トウ</t>
    </rPh>
    <rPh sb="5" eb="7">
      <t>サギョウ</t>
    </rPh>
    <rPh sb="7" eb="10">
      <t>ジュウジシャ</t>
    </rPh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</si>
  <si>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</si>
  <si>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</si>
  <si>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</si>
  <si>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</si>
  <si>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</si>
  <si>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</si>
  <si>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</si>
  <si>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</si>
  <si>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</si>
  <si>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▽　桑名市中央町3丁目20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</si>
  <si>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</si>
  <si>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</si>
  <si>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</si>
  <si>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○　いなべ市大安町大字門前１５３０　　㈱デンソー　大安製作所</t>
    <rPh sb="5" eb="9">
      <t>シダイアンチョウ</t>
    </rPh>
    <rPh sb="9" eb="11">
      <t>オオアザ</t>
    </rPh>
    <rPh sb="11" eb="13">
      <t>モンゼン</t>
    </rPh>
    <rPh sb="25" eb="30">
      <t>ダイアンセイサクショ</t>
    </rPh>
    <phoneticPr fontId="2"/>
  </si>
  <si>
    <t>化学物質管理者（取扱）講習</t>
    <phoneticPr fontId="2"/>
  </si>
  <si>
    <t>保護具着用管理責任者教育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</si>
  <si>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</si>
  <si>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</si>
  <si>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</si>
  <si>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</si>
  <si>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</si>
  <si>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～</t>
  </si>
  <si>
    <t>月</t>
    <rPh sb="0" eb="1">
      <t>ツキ</t>
    </rPh>
    <phoneticPr fontId="2"/>
  </si>
  <si>
    <t>日</t>
    <rPh sb="0" eb="1">
      <t>ヒ</t>
    </rPh>
    <phoneticPr fontId="2"/>
  </si>
  <si>
    <t>▽　桑名市大福２　　　　　桑名金属工業㈱</t>
    <rPh sb="5" eb="7">
      <t>ダイフク</t>
    </rPh>
    <rPh sb="13" eb="19">
      <t>クワナキンゾクコウギョウ</t>
    </rPh>
    <phoneticPr fontId="2"/>
  </si>
  <si>
    <t>◇　桑名市桑部１２００　　桑名金属ファインテック㈱　桑部工場</t>
    <rPh sb="2" eb="5">
      <t>クワナシ</t>
    </rPh>
    <rPh sb="5" eb="6">
      <t>クワ</t>
    </rPh>
    <rPh sb="6" eb="7">
      <t>ブ</t>
    </rPh>
    <rPh sb="13" eb="17">
      <t>クワナキンゾク</t>
    </rPh>
    <rPh sb="26" eb="27">
      <t>クワ</t>
    </rPh>
    <rPh sb="27" eb="28">
      <t>ブ</t>
    </rPh>
    <rPh sb="28" eb="30">
      <t>コウジョウ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</si>
  <si>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</si>
  <si>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</si>
  <si>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</si>
  <si>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</si>
  <si>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</si>
  <si>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◎　桑名市中央町3丁目44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</si>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</sst>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177" fontId="6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8" fillId="0" borderId="1" xfId="0" applyFont="1" applyBorder="1" applyAlignment="1">
      <alignment horizontal="distributed" vertical="center" wrapText="1"/>
    </xf>
    <xf numFmtId="0" fontId="18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 indent="1"/>
      <protection locked="0"/>
    </xf>
    <xf numFmtId="0" fontId="19" fillId="0" borderId="3" xfId="0" applyFont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left" vertical="center" indent="1" shrinkToFit="1"/>
      <protection locked="0"/>
    </xf>
    <xf numFmtId="0" fontId="21" fillId="2" borderId="3" xfId="0" applyFont="1" applyFill="1" applyBorder="1" applyAlignment="1" applyProtection="1">
      <alignment horizontal="left" vertical="center" indent="1" shrinkToFit="1"/>
      <protection locked="0"/>
    </xf>
    <xf numFmtId="0" fontId="21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43</xdr:row>
      <xdr:rowOff>165652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82607" y="49696"/>
          <a:ext cx="5731566" cy="13094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84483</xdr:colOff>
      <xdr:row>31</xdr:row>
      <xdr:rowOff>132524</xdr:rowOff>
    </xdr:from>
    <xdr:to>
      <xdr:col>127</xdr:col>
      <xdr:colOff>74958</xdr:colOff>
      <xdr:row>33</xdr:row>
      <xdr:rowOff>41412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31526" y="9425611"/>
          <a:ext cx="4918628" cy="447258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6"/>
  <sheetViews>
    <sheetView showGridLines="0" showZeros="0" tabSelected="1" view="pageBreakPreview" zoomScale="115" zoomScaleNormal="100" zoomScaleSheetLayoutView="115" workbookViewId="0">
      <selection activeCell="F4" sqref="F4:AR4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2" width="1.875" style="1" customWidth="1"/>
    <col min="53" max="55" width="1.875" style="1" hidden="1" customWidth="1"/>
    <col min="56" max="56" width="60.5" style="3" hidden="1" customWidth="1"/>
    <col min="57" max="57" width="30.625" style="1" hidden="1" customWidth="1"/>
    <col min="58" max="84" width="1.875" style="1" hidden="1" customWidth="1"/>
    <col min="85" max="130" width="1.875" style="1" customWidth="1"/>
    <col min="131" max="16384" width="9" style="1"/>
  </cols>
  <sheetData>
    <row r="1" spans="1:57" ht="26.25" customHeight="1">
      <c r="A1" s="125" t="s">
        <v>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8" t="s">
        <v>10</v>
      </c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  <c r="AI1" s="18"/>
      <c r="AJ1" s="134"/>
      <c r="AK1" s="134"/>
      <c r="AL1" s="134"/>
      <c r="AM1" s="134"/>
      <c r="AN1" s="18" t="s">
        <v>17</v>
      </c>
      <c r="AO1" s="127"/>
      <c r="AP1" s="127"/>
      <c r="AQ1" s="127"/>
      <c r="AR1" s="18" t="s">
        <v>18</v>
      </c>
      <c r="AS1" s="127"/>
      <c r="AT1" s="127"/>
      <c r="AU1" s="127"/>
      <c r="AV1" s="18" t="s">
        <v>19</v>
      </c>
      <c r="BD1" s="2" t="s">
        <v>47</v>
      </c>
      <c r="BE1" s="4" t="s">
        <v>85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35" t="s">
        <v>48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BD3" s="2" t="s">
        <v>49</v>
      </c>
      <c r="BE3" s="4" t="s">
        <v>68</v>
      </c>
    </row>
    <row r="4" spans="1:57" ht="28.5" customHeight="1">
      <c r="A4" s="39" t="s">
        <v>0</v>
      </c>
      <c r="B4" s="39"/>
      <c r="C4" s="39"/>
      <c r="D4" s="39"/>
      <c r="E4" s="39"/>
      <c r="F4" s="136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8"/>
      <c r="AS4" s="150"/>
      <c r="AT4" s="151"/>
      <c r="AU4" s="151"/>
      <c r="AV4" s="152"/>
      <c r="BD4" s="2" t="s">
        <v>51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23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24"/>
      <c r="BD5" s="2" t="s">
        <v>52</v>
      </c>
      <c r="BE5" s="4"/>
    </row>
    <row r="6" spans="1:57" ht="28.5" customHeight="1">
      <c r="A6" s="44"/>
      <c r="B6" s="45"/>
      <c r="C6" s="45"/>
      <c r="D6" s="45"/>
      <c r="E6" s="46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3"/>
      <c r="BD6" s="2" t="s">
        <v>53</v>
      </c>
      <c r="BE6" s="4">
        <v>2025</v>
      </c>
    </row>
    <row r="7" spans="1:57" ht="28.5" customHeight="1">
      <c r="A7" s="47"/>
      <c r="B7" s="48"/>
      <c r="C7" s="48"/>
      <c r="D7" s="48"/>
      <c r="E7" s="49"/>
      <c r="F7" s="142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4"/>
      <c r="BD7" s="2" t="s">
        <v>56</v>
      </c>
      <c r="BE7" s="4">
        <v>2026</v>
      </c>
    </row>
    <row r="8" spans="1:57" ht="22.5" customHeight="1">
      <c r="A8" s="41" t="s">
        <v>88</v>
      </c>
      <c r="B8" s="42"/>
      <c r="C8" s="42"/>
      <c r="D8" s="42"/>
      <c r="E8" s="43"/>
      <c r="F8" s="139" t="s">
        <v>87</v>
      </c>
      <c r="G8" s="140"/>
      <c r="H8" s="140"/>
      <c r="I8" s="140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0" t="s">
        <v>86</v>
      </c>
      <c r="AJ8" s="140"/>
      <c r="AK8" s="140"/>
      <c r="AL8" s="140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BD8" s="2" t="s">
        <v>57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45" t="s">
        <v>12</v>
      </c>
      <c r="G9" s="146"/>
      <c r="H9" s="146"/>
      <c r="I9" s="146"/>
      <c r="J9" s="146"/>
      <c r="K9" s="146"/>
      <c r="L9" s="146"/>
      <c r="M9" s="146"/>
      <c r="N9" s="146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0"/>
      <c r="AE9" s="148" t="s">
        <v>13</v>
      </c>
      <c r="AF9" s="148"/>
      <c r="AG9" s="148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9"/>
      <c r="BD9" s="2" t="s">
        <v>58</v>
      </c>
      <c r="BE9" s="4"/>
    </row>
    <row r="10" spans="1:57" ht="30.75" customHeight="1">
      <c r="A10" s="39" t="s">
        <v>1</v>
      </c>
      <c r="B10" s="39"/>
      <c r="C10" s="39"/>
      <c r="D10" s="39"/>
      <c r="E10" s="39"/>
      <c r="F10" s="120"/>
      <c r="G10" s="121"/>
      <c r="H10" s="121"/>
      <c r="I10" s="121"/>
      <c r="J10" s="121"/>
      <c r="K10" s="122" t="s">
        <v>40</v>
      </c>
      <c r="L10" s="122"/>
      <c r="M10" s="27" t="s">
        <v>8</v>
      </c>
      <c r="N10" s="69"/>
      <c r="O10" s="69"/>
      <c r="P10" s="11" t="s">
        <v>5</v>
      </c>
      <c r="Q10" s="69"/>
      <c r="R10" s="6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3" t="s">
        <v>7</v>
      </c>
      <c r="AM10" s="64"/>
      <c r="AN10" s="65"/>
      <c r="AO10" s="66" t="s">
        <v>95</v>
      </c>
      <c r="AP10" s="67"/>
      <c r="AQ10" s="67"/>
      <c r="AR10" s="67"/>
      <c r="AS10" s="67"/>
      <c r="AT10" s="67"/>
      <c r="AU10" s="67"/>
      <c r="AV10" s="68"/>
      <c r="BD10" s="2"/>
      <c r="BE10" s="4" t="s">
        <v>80</v>
      </c>
    </row>
    <row r="11" spans="1:57" ht="37.5" customHeight="1">
      <c r="A11" s="85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  <c r="AL11" s="73" t="s">
        <v>11</v>
      </c>
      <c r="AM11" s="73"/>
      <c r="AN11" s="73"/>
      <c r="AO11" s="74" t="s">
        <v>95</v>
      </c>
      <c r="AP11" s="75"/>
      <c r="AQ11" s="75"/>
      <c r="AR11" s="75"/>
      <c r="AS11" s="75"/>
      <c r="AT11" s="75"/>
      <c r="AU11" s="75"/>
      <c r="AV11" s="76"/>
      <c r="BD11" s="2" t="s">
        <v>50</v>
      </c>
      <c r="BE11" s="4"/>
    </row>
    <row r="12" spans="1:57" ht="17.25" customHeight="1">
      <c r="A12" s="88" t="s">
        <v>74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73"/>
      <c r="AM12" s="73"/>
      <c r="AN12" s="73"/>
      <c r="AO12" s="77"/>
      <c r="AP12" s="78"/>
      <c r="AQ12" s="78"/>
      <c r="AR12" s="78"/>
      <c r="AS12" s="78"/>
      <c r="AT12" s="78"/>
      <c r="AU12" s="78"/>
      <c r="AV12" s="79"/>
      <c r="BD12" s="2" t="s">
        <v>54</v>
      </c>
      <c r="BE12" s="4" t="s">
        <v>81</v>
      </c>
    </row>
    <row r="13" spans="1:57" ht="40.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73"/>
      <c r="AM13" s="73"/>
      <c r="AN13" s="73"/>
      <c r="AO13" s="80"/>
      <c r="AP13" s="81"/>
      <c r="AQ13" s="81"/>
      <c r="AR13" s="81"/>
      <c r="AS13" s="81"/>
      <c r="AT13" s="81"/>
      <c r="AU13" s="81"/>
      <c r="AV13" s="82"/>
      <c r="BD13" s="2" t="s">
        <v>55</v>
      </c>
    </row>
    <row r="14" spans="1:57" ht="4.5" customHeight="1" thickBo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48</v>
      </c>
    </row>
    <row r="15" spans="1:57" ht="3.75" customHeight="1">
      <c r="BD15" s="2"/>
    </row>
    <row r="16" spans="1:57" ht="25.5" customHeight="1">
      <c r="A16" s="40" t="str">
        <f>A3</f>
        <v>職長等教育　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26"/>
      <c r="AT16" s="26"/>
      <c r="AU16" s="26"/>
      <c r="AV16" s="26"/>
      <c r="AZ16" s="1">
        <f>IF(F18&lt;&gt;"",1,0)</f>
        <v>0</v>
      </c>
      <c r="BD16" s="2" t="s">
        <v>72</v>
      </c>
    </row>
    <row r="17" spans="1:70" ht="24.95" customHeight="1">
      <c r="A17" s="39" t="s">
        <v>0</v>
      </c>
      <c r="B17" s="39"/>
      <c r="C17" s="39"/>
      <c r="D17" s="39"/>
      <c r="E17" s="39"/>
      <c r="F17" s="90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2"/>
      <c r="AS17" s="24"/>
      <c r="AT17" s="25"/>
      <c r="AU17" s="25"/>
      <c r="AV17" s="25"/>
      <c r="BD17" s="2" t="s">
        <v>73</v>
      </c>
    </row>
    <row r="18" spans="1:70" ht="27.75" customHeight="1">
      <c r="A18" s="41" t="s">
        <v>15</v>
      </c>
      <c r="B18" s="42"/>
      <c r="C18" s="42"/>
      <c r="D18" s="42"/>
      <c r="E18" s="43"/>
      <c r="F18" s="175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64" t="s">
        <v>93</v>
      </c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5"/>
      <c r="AG18" s="169" t="s">
        <v>16</v>
      </c>
      <c r="AH18" s="170"/>
      <c r="AI18" s="170"/>
      <c r="AJ18" s="170"/>
      <c r="AK18" s="171"/>
      <c r="AL18" s="74" t="s">
        <v>14</v>
      </c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BD18" s="3" t="s">
        <v>69</v>
      </c>
      <c r="BE18" s="1" t="s">
        <v>70</v>
      </c>
    </row>
    <row r="19" spans="1:70" ht="27" customHeight="1">
      <c r="A19" s="47"/>
      <c r="B19" s="48"/>
      <c r="C19" s="48"/>
      <c r="D19" s="48"/>
      <c r="E19" s="49"/>
      <c r="F19" s="32" t="s">
        <v>91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31" t="s">
        <v>92</v>
      </c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7"/>
      <c r="AG19" s="172"/>
      <c r="AH19" s="173"/>
      <c r="AI19" s="173"/>
      <c r="AJ19" s="173"/>
      <c r="AK19" s="174"/>
      <c r="AL19" s="80"/>
      <c r="AM19" s="81"/>
      <c r="AN19" s="81"/>
      <c r="AO19" s="81"/>
      <c r="AP19" s="81"/>
      <c r="AQ19" s="81"/>
      <c r="AR19" s="81"/>
      <c r="AS19" s="81"/>
      <c r="AT19" s="81"/>
      <c r="AU19" s="81"/>
      <c r="AV19" s="82"/>
    </row>
    <row r="20" spans="1:70" ht="24.95" customHeight="1">
      <c r="A20" s="38" t="s">
        <v>20</v>
      </c>
      <c r="B20" s="39"/>
      <c r="C20" s="39"/>
      <c r="D20" s="39"/>
      <c r="E20" s="39"/>
      <c r="F20" s="70">
        <v>2025</v>
      </c>
      <c r="G20" s="71"/>
      <c r="H20" s="71"/>
      <c r="I20" s="71"/>
      <c r="J20" s="71"/>
      <c r="K20" s="13" t="s">
        <v>17</v>
      </c>
      <c r="L20" s="72">
        <v>12</v>
      </c>
      <c r="M20" s="72"/>
      <c r="N20" s="72"/>
      <c r="O20" s="13" t="s">
        <v>18</v>
      </c>
      <c r="P20" s="72">
        <v>10</v>
      </c>
      <c r="Q20" s="72"/>
      <c r="R20" s="72"/>
      <c r="S20" s="13" t="s">
        <v>19</v>
      </c>
      <c r="T20" s="84" t="s">
        <v>79</v>
      </c>
      <c r="U20" s="84"/>
      <c r="V20" s="84"/>
      <c r="W20" s="72">
        <v>12</v>
      </c>
      <c r="X20" s="72"/>
      <c r="Y20" s="72"/>
      <c r="Z20" s="30" t="s">
        <v>80</v>
      </c>
      <c r="AA20" s="72">
        <v>11</v>
      </c>
      <c r="AB20" s="72"/>
      <c r="AC20" s="72"/>
      <c r="AD20" s="30" t="s">
        <v>81</v>
      </c>
      <c r="AE20" s="13"/>
      <c r="AF20" s="12"/>
      <c r="AG20" s="38" t="s">
        <v>76</v>
      </c>
      <c r="AH20" s="39"/>
      <c r="AI20" s="39"/>
      <c r="AJ20" s="39"/>
      <c r="AK20" s="39"/>
      <c r="AL20" s="83" t="s">
        <v>59</v>
      </c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BD20" s="2" t="s">
        <v>43</v>
      </c>
      <c r="BE20" s="28" t="s">
        <v>41</v>
      </c>
    </row>
    <row r="21" spans="1:70" ht="24.95" customHeight="1">
      <c r="A21" s="38" t="s">
        <v>61</v>
      </c>
      <c r="B21" s="39"/>
      <c r="C21" s="39"/>
      <c r="D21" s="39"/>
      <c r="E21" s="39"/>
      <c r="F21" s="113" t="s">
        <v>89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5"/>
      <c r="BD21" s="2" t="s">
        <v>44</v>
      </c>
      <c r="BE21" s="4" t="s">
        <v>21</v>
      </c>
    </row>
    <row r="22" spans="1:70" ht="24.95" customHeight="1">
      <c r="A22" s="38" t="s">
        <v>62</v>
      </c>
      <c r="B22" s="39"/>
      <c r="C22" s="39"/>
      <c r="D22" s="39"/>
      <c r="E22" s="39"/>
      <c r="F22" s="111" t="str">
        <f>VLOOKUP(F21,$BD$20:$BE$25,2)</f>
        <v>９:１５～　（受付開始 ９:００～）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2" t="s">
        <v>23</v>
      </c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BD22" s="2" t="s">
        <v>67</v>
      </c>
      <c r="BE22" s="4" t="s">
        <v>22</v>
      </c>
      <c r="BR22" s="20"/>
    </row>
    <row r="23" spans="1:70" ht="24.95" customHeight="1">
      <c r="A23" s="94" t="s">
        <v>63</v>
      </c>
      <c r="B23" s="95"/>
      <c r="C23" s="95"/>
      <c r="D23" s="95"/>
      <c r="E23" s="95"/>
      <c r="F23" s="100" t="s">
        <v>89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2"/>
      <c r="BD23" s="2" t="s">
        <v>45</v>
      </c>
      <c r="BE23" s="4" t="s">
        <v>21</v>
      </c>
    </row>
    <row r="24" spans="1:70" ht="24.95" customHeight="1">
      <c r="A24" s="94" t="s">
        <v>64</v>
      </c>
      <c r="B24" s="95"/>
      <c r="C24" s="95"/>
      <c r="D24" s="95"/>
      <c r="E24" s="95"/>
      <c r="F24" s="96" t="str">
        <f>VLOOKUP(F23,$BD$28:$BE$33,2)</f>
        <v>８:５５～　（受付開始 ８:４０～）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/>
      <c r="AC24" s="108" t="s">
        <v>23</v>
      </c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10"/>
      <c r="BD24" s="2" t="s">
        <v>46</v>
      </c>
      <c r="BE24" s="4" t="s">
        <v>42</v>
      </c>
    </row>
    <row r="25" spans="1:70" ht="24.95" customHeight="1">
      <c r="A25" s="99" t="s">
        <v>84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BD25" s="2" t="s">
        <v>89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3" t="s">
        <v>24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BD27" s="3" t="s">
        <v>65</v>
      </c>
      <c r="BE27" s="1" t="s">
        <v>66</v>
      </c>
    </row>
    <row r="28" spans="1:70" ht="24.95" customHeight="1">
      <c r="A28" s="104" t="str">
        <f>A3</f>
        <v>職長等教育　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T28" s="107">
        <f>$L$20</f>
        <v>12</v>
      </c>
      <c r="U28" s="93"/>
      <c r="V28" s="5" t="s">
        <v>38</v>
      </c>
      <c r="W28" s="93">
        <f>$P$20</f>
        <v>10</v>
      </c>
      <c r="X28" s="93"/>
      <c r="Y28" s="5" t="s">
        <v>39</v>
      </c>
      <c r="Z28" s="6"/>
      <c r="BD28" s="2" t="s">
        <v>60</v>
      </c>
      <c r="BE28" s="4" t="s">
        <v>41</v>
      </c>
    </row>
    <row r="29" spans="1:70" ht="24.95" customHeight="1">
      <c r="A29" s="116" t="s">
        <v>25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BD29" s="2" t="s">
        <v>44</v>
      </c>
      <c r="BE29" s="4" t="s">
        <v>21</v>
      </c>
    </row>
    <row r="30" spans="1:70" ht="15" customHeight="1">
      <c r="A30" s="38" t="s">
        <v>26</v>
      </c>
      <c r="B30" s="39"/>
      <c r="C30" s="39"/>
      <c r="D30" s="39"/>
      <c r="E30" s="39"/>
      <c r="F30" s="163" t="str">
        <f>PHONETIC(F18)</f>
        <v/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AG30" s="159" t="s">
        <v>31</v>
      </c>
      <c r="AH30" s="154"/>
      <c r="AI30" s="154"/>
      <c r="AJ30" s="155"/>
      <c r="AK30" s="154" t="s">
        <v>30</v>
      </c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5"/>
      <c r="BD30" s="2" t="s">
        <v>82</v>
      </c>
      <c r="BE30" s="4" t="s">
        <v>42</v>
      </c>
    </row>
    <row r="31" spans="1:70" ht="24.95" customHeight="1">
      <c r="A31" s="38" t="s">
        <v>27</v>
      </c>
      <c r="B31" s="39"/>
      <c r="C31" s="39"/>
      <c r="D31" s="39"/>
      <c r="E31" s="39"/>
      <c r="F31" s="160">
        <f>F18</f>
        <v>0</v>
      </c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1"/>
      <c r="T31" s="14" t="s">
        <v>91</v>
      </c>
      <c r="U31" s="162">
        <f>G19</f>
        <v>0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5" t="s">
        <v>92</v>
      </c>
      <c r="AG31" s="156" t="s">
        <v>37</v>
      </c>
      <c r="AH31" s="157"/>
      <c r="AI31" s="157"/>
      <c r="AJ31" s="158"/>
      <c r="AK31" s="118">
        <v>19</v>
      </c>
      <c r="AL31" s="118"/>
      <c r="AM31" s="119"/>
      <c r="AN31" s="119"/>
      <c r="AO31" s="10" t="s">
        <v>17</v>
      </c>
      <c r="AP31" s="117"/>
      <c r="AQ31" s="117"/>
      <c r="AR31" s="10" t="s">
        <v>18</v>
      </c>
      <c r="AS31" s="117"/>
      <c r="AT31" s="117"/>
      <c r="AU31" s="10" t="s">
        <v>19</v>
      </c>
      <c r="AV31" s="16" t="s">
        <v>29</v>
      </c>
      <c r="BD31" s="2" t="s">
        <v>83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71</v>
      </c>
      <c r="BE32" s="4" t="s">
        <v>75</v>
      </c>
    </row>
    <row r="33" spans="1:8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89</v>
      </c>
      <c r="BE33" s="4" t="s">
        <v>90</v>
      </c>
    </row>
    <row r="34" spans="1:8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</row>
    <row r="35" spans="1:83" ht="37.5" customHeight="1">
      <c r="A35" s="153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8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8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8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8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8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8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8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8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8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8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8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8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8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77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78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F22:AB22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22:E22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</mergeCells>
  <phoneticPr fontId="2"/>
  <conditionalFormatting sqref="A3:AV3">
    <cfRule type="expression" dxfId="38" priority="44">
      <formula>$A$3&lt;&gt;"＜ 講習名を選択してください ＞　　　　　"</formula>
    </cfRule>
    <cfRule type="expression" dxfId="37" priority="7">
      <formula>$A$3=$BD$11:$BD$11</formula>
    </cfRule>
  </conditionalFormatting>
  <conditionalFormatting sqref="A23:AV23 A24:J24 AC24:AG24">
    <cfRule type="expression" dxfId="36" priority="86">
      <formula>$A$3=$BD$11</formula>
    </cfRule>
    <cfRule type="expression" dxfId="35" priority="85">
      <formula>$A$3=$BD$12</formula>
    </cfRule>
    <cfRule type="expression" dxfId="34" priority="84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allowBlank="1" showInputMessage="1" showErrorMessage="1" sqref="A3" xr:uid="{00000000-0002-0000-0000-000004000000}">
      <formula1>$BD$1:$BD$17</formula1>
    </dataValidation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2025-08-08T04:59:56Z</cp:lastPrinted>
  <dcterms:created xsi:type="dcterms:W3CDTF">2021-08-12T13:47:43Z</dcterms:created>
  <dcterms:modified xsi:type="dcterms:W3CDTF">2025-12-04T04:14:56Z</dcterms:modified>
</cp:coreProperties>
</file>